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05" windowWidth="28695" windowHeight="12540"/>
  </bookViews>
  <sheets>
    <sheet name="Foglio1" sheetId="1" r:id="rId1"/>
    <sheet name="Foglio2" sheetId="2" r:id="rId2"/>
    <sheet name="Foglio3" sheetId="3" r:id="rId3"/>
  </sheets>
  <externalReferences>
    <externalReference r:id="rId4"/>
  </externalReferences>
  <definedNames>
    <definedName name="TRIMESTREFORM">'[1]Debito Scaduto'!$F$2:$F$6</definedName>
  </definedNames>
  <calcPr calcId="124519"/>
</workbook>
</file>

<file path=xl/calcChain.xml><?xml version="1.0" encoding="utf-8"?>
<calcChain xmlns="http://schemas.openxmlformats.org/spreadsheetml/2006/main">
  <c r="E20" i="1"/>
  <c r="A20"/>
  <c r="E19"/>
  <c r="A19"/>
  <c r="E18"/>
  <c r="A18"/>
  <c r="E17"/>
  <c r="A17"/>
  <c r="E16"/>
  <c r="A16"/>
  <c r="E15"/>
  <c r="A15"/>
  <c r="E14"/>
  <c r="A14"/>
  <c r="E13"/>
  <c r="A13"/>
  <c r="L12"/>
  <c r="K12"/>
  <c r="K11" s="1"/>
  <c r="J12"/>
  <c r="I12"/>
  <c r="I11" s="1"/>
  <c r="H12"/>
  <c r="G12"/>
  <c r="F12"/>
  <c r="A12"/>
  <c r="L11"/>
  <c r="J11"/>
  <c r="H11"/>
  <c r="F11"/>
  <c r="A11"/>
  <c r="E9"/>
  <c r="E8"/>
  <c r="E6"/>
  <c r="C2"/>
  <c r="E12" l="1"/>
  <c r="G11"/>
  <c r="E11" s="1"/>
</calcChain>
</file>

<file path=xl/sharedStrings.xml><?xml version="1.0" encoding="utf-8"?>
<sst xmlns="http://schemas.openxmlformats.org/spreadsheetml/2006/main" count="55" uniqueCount="52">
  <si>
    <t>T4</t>
  </si>
  <si>
    <t>T1</t>
  </si>
  <si>
    <t>31/03</t>
  </si>
  <si>
    <t xml:space="preserve"> (01/01-31/03)</t>
  </si>
  <si>
    <t>T2</t>
  </si>
  <si>
    <t>30/06</t>
  </si>
  <si>
    <t xml:space="preserve"> (01/04-30/06)</t>
  </si>
  <si>
    <t>T3</t>
  </si>
  <si>
    <t>30/09</t>
  </si>
  <si>
    <t xml:space="preserve"> (01/07-30/09)</t>
  </si>
  <si>
    <t>31/12</t>
  </si>
  <si>
    <t xml:space="preserve"> (01/10-31/12)</t>
  </si>
  <si>
    <t>Azienda</t>
  </si>
  <si>
    <t>CONSUNTIVO</t>
  </si>
  <si>
    <t>Area</t>
  </si>
  <si>
    <t>Sanitario</t>
  </si>
  <si>
    <t>Tempo</t>
  </si>
  <si>
    <t>Trimestre</t>
  </si>
  <si>
    <t>Giorni di scaduto</t>
  </si>
  <si>
    <t>Totale ammontare debito scaduto</t>
  </si>
  <si>
    <t>Ammontare scaduto da 0 a 30 gg.</t>
  </si>
  <si>
    <t>Ammontare scaduto da 31 a 60 gg.</t>
  </si>
  <si>
    <t>Ammontare scaduto da 61 a 90 gg.</t>
  </si>
  <si>
    <t>Ammontare scaduto da 91 a 120 gg.</t>
  </si>
  <si>
    <t>Ammontare scaduto da 121 a 180 gg.</t>
  </si>
  <si>
    <t>Ammontare scaduto da 181 a 365 anno.</t>
  </si>
  <si>
    <t>Ammontare scaduto Oltre 1 anno</t>
  </si>
  <si>
    <t>L00000</t>
  </si>
  <si>
    <t>Totale delle Voci di Pagamento</t>
  </si>
  <si>
    <t>L00100</t>
  </si>
  <si>
    <t>L.1) Soggetti privati erogatori di prestazioni sanitarie accreditati</t>
  </si>
  <si>
    <t>L00101</t>
  </si>
  <si>
    <t>L.1.1) Prestazioni Ospedaliere (Ricoveri / Specialistica)</t>
  </si>
  <si>
    <t>L00102</t>
  </si>
  <si>
    <t>L.1.2) Laboratori diagnostici</t>
  </si>
  <si>
    <t>L00200</t>
  </si>
  <si>
    <t>L.2) Convenzionati (MMG, PLS, etc.)</t>
  </si>
  <si>
    <t>L00300</t>
  </si>
  <si>
    <t>L.3) Farmacie territoriali</t>
  </si>
  <si>
    <t>L00400</t>
  </si>
  <si>
    <t>L.4) Istituti di assistenza e di riabilitazione (RSA, etc.)</t>
  </si>
  <si>
    <t>L00500</t>
  </si>
  <si>
    <t>L.5) Fornitori di Beni</t>
  </si>
  <si>
    <t>L00600</t>
  </si>
  <si>
    <t>L.6) Fornitori di Servizi</t>
  </si>
  <si>
    <t>L00700</t>
  </si>
  <si>
    <t>L.7) Fornitori di Beni Durevoli</t>
  </si>
  <si>
    <t>Istruzioni per la compilazione</t>
  </si>
  <si>
    <t>Inserire l'ammontare del debito scaduto suddiviso per le fasce riportate</t>
  </si>
  <si>
    <t>Tener conto solo dei documenti (fatture, richieste di pagamento, etc.) che non sono in contestazione</t>
  </si>
  <si>
    <t>Non inserire fatture riferite a Interessi Passivi di mora</t>
  </si>
  <si>
    <t>n. imprese creditrici</t>
  </si>
</sst>
</file>

<file path=xl/styles.xml><?xml version="1.0" encoding="utf-8"?>
<styleSheet xmlns="http://schemas.openxmlformats.org/spreadsheetml/2006/main">
  <fonts count="9">
    <font>
      <sz val="11"/>
      <color theme="1"/>
      <name val="Calibri"/>
      <family val="2"/>
      <scheme val="minor"/>
    </font>
    <font>
      <sz val="10"/>
      <name val="Arial"/>
      <family val="2"/>
    </font>
    <font>
      <b/>
      <sz val="12"/>
      <name val="Arial"/>
      <family val="2"/>
    </font>
    <font>
      <sz val="10"/>
      <color theme="0"/>
      <name val="Arial"/>
      <family val="2"/>
    </font>
    <font>
      <b/>
      <sz val="10"/>
      <name val="Arial"/>
      <family val="2"/>
    </font>
    <font>
      <b/>
      <sz val="10"/>
      <color indexed="10"/>
      <name val="Arial"/>
      <family val="2"/>
    </font>
    <font>
      <b/>
      <u/>
      <sz val="12"/>
      <name val="Arial"/>
      <family val="2"/>
    </font>
    <font>
      <u/>
      <sz val="10"/>
      <name val="Arial"/>
      <family val="2"/>
    </font>
    <font>
      <sz val="12"/>
      <name val="Arial"/>
      <family val="2"/>
    </font>
  </fonts>
  <fills count="7">
    <fill>
      <patternFill patternType="none"/>
    </fill>
    <fill>
      <patternFill patternType="gray125"/>
    </fill>
    <fill>
      <patternFill patternType="solid">
        <fgColor theme="9" tint="0.39997558519241921"/>
        <bgColor indexed="64"/>
      </patternFill>
    </fill>
    <fill>
      <patternFill patternType="mediumGray">
        <fgColor indexed="9"/>
        <bgColor indexed="44"/>
      </patternFill>
    </fill>
    <fill>
      <patternFill patternType="lightGray">
        <fgColor indexed="22"/>
        <bgColor indexed="9"/>
      </patternFill>
    </fill>
    <fill>
      <patternFill patternType="lightGray">
        <fgColor indexed="43"/>
        <bgColor indexed="9"/>
      </patternFill>
    </fill>
    <fill>
      <patternFill patternType="solid">
        <fgColor indexed="13"/>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8"/>
      </left>
      <right style="thin">
        <color indexed="8"/>
      </right>
      <top style="thin">
        <color indexed="8"/>
      </top>
      <bottom style="thin">
        <color indexed="8"/>
      </bottom>
      <diagonal/>
    </border>
  </borders>
  <cellStyleXfs count="7">
    <xf numFmtId="0" fontId="0" fillId="0" borderId="0"/>
    <xf numFmtId="0" fontId="1" fillId="0" borderId="0"/>
    <xf numFmtId="49" fontId="1" fillId="0" borderId="0">
      <alignment horizontal="right"/>
    </xf>
    <xf numFmtId="49" fontId="1" fillId="3" borderId="4">
      <alignment horizontal="center" wrapText="1"/>
    </xf>
    <xf numFmtId="49" fontId="1" fillId="3" borderId="4">
      <alignment vertical="center" wrapText="1"/>
    </xf>
    <xf numFmtId="4" fontId="1" fillId="4" borderId="5"/>
    <xf numFmtId="4" fontId="1" fillId="5" borderId="5"/>
  </cellStyleXfs>
  <cellXfs count="37">
    <xf numFmtId="0" fontId="0" fillId="0" borderId="0" xfId="0"/>
    <xf numFmtId="0" fontId="1" fillId="0" borderId="0" xfId="1" applyProtection="1"/>
    <xf numFmtId="4" fontId="1" fillId="0" borderId="0" xfId="1" applyNumberFormat="1" applyProtection="1"/>
    <xf numFmtId="0" fontId="2" fillId="2" borderId="1" xfId="1" applyFont="1" applyFill="1" applyBorder="1" applyAlignment="1" applyProtection="1">
      <alignment horizontal="center" vertical="center"/>
    </xf>
    <xf numFmtId="0" fontId="2" fillId="2" borderId="2" xfId="1" applyFont="1" applyFill="1" applyBorder="1" applyAlignment="1" applyProtection="1">
      <alignment vertical="center"/>
    </xf>
    <xf numFmtId="0" fontId="2" fillId="2" borderId="3" xfId="1" applyFont="1" applyFill="1" applyBorder="1" applyAlignment="1" applyProtection="1">
      <alignment horizontal="center" vertical="center"/>
    </xf>
    <xf numFmtId="4" fontId="3" fillId="0" borderId="0" xfId="1" applyNumberFormat="1" applyFont="1" applyFill="1" applyProtection="1"/>
    <xf numFmtId="4" fontId="3" fillId="0" borderId="0" xfId="1" quotePrefix="1" applyNumberFormat="1" applyFont="1" applyFill="1" applyProtection="1"/>
    <xf numFmtId="4" fontId="4" fillId="0" borderId="0" xfId="2" applyNumberFormat="1" applyFont="1" applyAlignment="1" applyProtection="1">
      <alignment horizontal="right"/>
    </xf>
    <xf numFmtId="4" fontId="1" fillId="0" borderId="0" xfId="2" applyNumberFormat="1" applyAlignment="1" applyProtection="1">
      <alignment horizontal="right"/>
    </xf>
    <xf numFmtId="0" fontId="1" fillId="0" borderId="0" xfId="1" applyNumberFormat="1" applyAlignment="1" applyProtection="1">
      <alignment horizontal="left"/>
    </xf>
    <xf numFmtId="4" fontId="1" fillId="0" borderId="0" xfId="1" applyNumberFormat="1" applyAlignment="1" applyProtection="1">
      <alignment horizontal="left"/>
    </xf>
    <xf numFmtId="0" fontId="1" fillId="0" borderId="0" xfId="1" applyAlignment="1" applyProtection="1">
      <alignment vertical="center"/>
    </xf>
    <xf numFmtId="4" fontId="1" fillId="0" borderId="0" xfId="1" applyNumberFormat="1" applyAlignment="1" applyProtection="1">
      <alignment vertical="center"/>
    </xf>
    <xf numFmtId="4" fontId="1" fillId="3" borderId="4" xfId="3" applyNumberFormat="1" applyFont="1" applyAlignment="1" applyProtection="1">
      <alignment horizontal="center" vertical="center" wrapText="1"/>
    </xf>
    <xf numFmtId="4" fontId="1" fillId="3" borderId="4" xfId="3" applyNumberFormat="1" applyAlignment="1" applyProtection="1">
      <alignment horizontal="center" vertical="center" wrapText="1"/>
    </xf>
    <xf numFmtId="4" fontId="1" fillId="3" borderId="4" xfId="4" applyNumberFormat="1" applyAlignment="1" applyProtection="1">
      <alignment horizontal="left" vertical="center" wrapText="1"/>
    </xf>
    <xf numFmtId="4" fontId="1" fillId="4" borderId="5" xfId="5" applyNumberFormat="1" applyProtection="1"/>
    <xf numFmtId="4" fontId="1" fillId="3" borderId="4" xfId="4" applyNumberFormat="1" applyAlignment="1" applyProtection="1">
      <alignment horizontal="left" vertical="center" wrapText="1" indent="1"/>
    </xf>
    <xf numFmtId="4" fontId="1" fillId="3" borderId="4" xfId="4" applyNumberFormat="1" applyAlignment="1">
      <alignment horizontal="left" vertical="center" wrapText="1" indent="2"/>
    </xf>
    <xf numFmtId="4" fontId="1" fillId="4" borderId="5" xfId="5" applyNumberFormat="1"/>
    <xf numFmtId="4" fontId="1" fillId="5" borderId="5" xfId="6" applyNumberFormat="1" applyProtection="1">
      <protection locked="0"/>
    </xf>
    <xf numFmtId="0" fontId="1" fillId="0" borderId="0" xfId="1"/>
    <xf numFmtId="4" fontId="1" fillId="3" borderId="4" xfId="4" applyNumberFormat="1" applyAlignment="1">
      <alignment horizontal="left" vertical="center" wrapText="1" indent="1"/>
    </xf>
    <xf numFmtId="0" fontId="5" fillId="0" borderId="0" xfId="1" applyFont="1" applyAlignment="1" applyProtection="1">
      <alignment horizontal="center"/>
    </xf>
    <xf numFmtId="4" fontId="5" fillId="0" borderId="0" xfId="1" applyNumberFormat="1" applyFont="1" applyAlignment="1" applyProtection="1">
      <alignment horizontal="center"/>
    </xf>
    <xf numFmtId="4" fontId="6" fillId="6" borderId="0" xfId="1" applyNumberFormat="1" applyFont="1" applyFill="1" applyProtection="1"/>
    <xf numFmtId="4" fontId="7" fillId="6" borderId="0" xfId="1" applyNumberFormat="1" applyFont="1" applyFill="1" applyProtection="1"/>
    <xf numFmtId="4" fontId="1" fillId="6" borderId="0" xfId="1" applyNumberFormat="1" applyFill="1" applyProtection="1"/>
    <xf numFmtId="4" fontId="2" fillId="0" borderId="0" xfId="1" applyNumberFormat="1" applyFont="1" applyFill="1" applyProtection="1"/>
    <xf numFmtId="4" fontId="1" fillId="0" borderId="0" xfId="1" applyNumberFormat="1" applyFill="1" applyProtection="1"/>
    <xf numFmtId="4" fontId="8" fillId="0" borderId="0" xfId="1" applyNumberFormat="1" applyFont="1" applyProtection="1"/>
    <xf numFmtId="4" fontId="4" fillId="0" borderId="0" xfId="1" applyNumberFormat="1" applyFont="1" applyAlignment="1" applyProtection="1">
      <alignment wrapText="1"/>
    </xf>
    <xf numFmtId="4" fontId="8" fillId="0" borderId="0" xfId="1" applyNumberFormat="1" applyFont="1" applyFill="1" applyProtection="1"/>
    <xf numFmtId="4" fontId="1" fillId="0" borderId="0" xfId="1" applyNumberFormat="1"/>
    <xf numFmtId="3" fontId="4" fillId="0" borderId="0" xfId="1" applyNumberFormat="1" applyFont="1" applyProtection="1"/>
    <xf numFmtId="4" fontId="4" fillId="0" borderId="0" xfId="1" applyNumberFormat="1" applyFont="1" applyAlignment="1" applyProtection="1">
      <alignment horizontal="right"/>
    </xf>
  </cellXfs>
  <cellStyles count="7">
    <cellStyle name="Normale" xfId="0" builtinId="0"/>
    <cellStyle name="Normale 2" xfId="1"/>
    <cellStyle name="SAS FM Column header 2" xfId="3"/>
    <cellStyle name="SAS FM Read-only data cell (data entry table) 2" xfId="5"/>
    <cellStyle name="SAS FM Row header 2" xfId="4"/>
    <cellStyle name="SAS FM Slicers" xfId="2"/>
    <cellStyle name="SAS FM Writeable data cell 2"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ussolengo_Polifunzionale/Sede/Ragioneria/ILARIA/ITP/4%20TRIM%202020/debito_scaduto_20210115_131047_4trim20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fo"/>
      <sheetName val="Debito Scaduto"/>
      <sheetName val="Pagamenti"/>
      <sheetName val="ATTESTAZIONE"/>
      <sheetName val="ANAGR"/>
    </sheetNames>
    <sheetDataSet>
      <sheetData sheetId="0">
        <row r="2">
          <cell r="B2" t="str">
            <v>509</v>
          </cell>
        </row>
        <row r="3">
          <cell r="B3" t="str">
            <v>2020</v>
          </cell>
        </row>
      </sheetData>
      <sheetData sheetId="1">
        <row r="2">
          <cell r="F2" t="str">
            <v>T1</v>
          </cell>
        </row>
        <row r="3">
          <cell r="F3" t="str">
            <v>T2</v>
          </cell>
        </row>
        <row r="4">
          <cell r="F4" t="str">
            <v>T3</v>
          </cell>
        </row>
        <row r="5">
          <cell r="F5" t="str">
            <v>T4</v>
          </cell>
        </row>
        <row r="6">
          <cell r="F6" t="str">
            <v>CONSUNTIVO</v>
          </cell>
        </row>
      </sheetData>
      <sheetData sheetId="2"/>
      <sheetData sheetId="3"/>
      <sheetData sheetId="4"/>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30"/>
  <sheetViews>
    <sheetView tabSelected="1" topLeftCell="C1" workbookViewId="0">
      <selection activeCell="J27" sqref="J27"/>
    </sheetView>
  </sheetViews>
  <sheetFormatPr defaultRowHeight="12.75"/>
  <cols>
    <col min="1" max="2" width="7" style="22" hidden="1" customWidth="1"/>
    <col min="3" max="3" width="101.7109375" style="34" bestFit="1" customWidth="1"/>
    <col min="4" max="4" width="7.85546875" style="34" hidden="1" customWidth="1"/>
    <col min="5" max="12" width="12.5703125" style="34" customWidth="1"/>
    <col min="13" max="13" width="2" style="22" hidden="1" customWidth="1"/>
    <col min="14" max="16384" width="9.140625" style="22"/>
  </cols>
  <sheetData>
    <row r="1" spans="1:13" s="1" customFormat="1">
      <c r="C1" s="2"/>
      <c r="D1" s="2"/>
      <c r="E1" s="2"/>
      <c r="F1" s="2"/>
      <c r="G1" s="2"/>
      <c r="H1" s="2"/>
      <c r="I1" s="2"/>
      <c r="J1" s="2"/>
      <c r="K1" s="2"/>
      <c r="L1" s="2"/>
    </row>
    <row r="2" spans="1:13" s="1" customFormat="1" ht="15.75">
      <c r="C2" s="3" t="str">
        <f>CONCATENATE("DEBITO SCADUTO AL ",VLOOKUP(E2,F2:G6,2,0),"/",[1]Info!$B$3)</f>
        <v>DEBITO SCADUTO AL 31/12/2020</v>
      </c>
      <c r="D2" s="4"/>
      <c r="E2" s="5" t="s">
        <v>0</v>
      </c>
      <c r="F2" s="6" t="s">
        <v>1</v>
      </c>
      <c r="G2" s="7" t="s">
        <v>2</v>
      </c>
      <c r="H2" s="6" t="s">
        <v>3</v>
      </c>
      <c r="I2" s="2"/>
      <c r="J2" s="2"/>
      <c r="K2" s="2"/>
      <c r="L2" s="2"/>
    </row>
    <row r="3" spans="1:13" s="1" customFormat="1">
      <c r="C3" s="2"/>
      <c r="D3" s="2"/>
      <c r="E3" s="2"/>
      <c r="F3" s="6" t="s">
        <v>4</v>
      </c>
      <c r="G3" s="7" t="s">
        <v>5</v>
      </c>
      <c r="H3" s="6" t="s">
        <v>6</v>
      </c>
      <c r="I3" s="2"/>
      <c r="J3" s="2"/>
      <c r="K3" s="2"/>
      <c r="L3" s="2"/>
    </row>
    <row r="4" spans="1:13" s="1" customFormat="1">
      <c r="C4" s="2"/>
      <c r="D4" s="2"/>
      <c r="E4" s="2"/>
      <c r="F4" s="6" t="s">
        <v>7</v>
      </c>
      <c r="G4" s="7" t="s">
        <v>8</v>
      </c>
      <c r="H4" s="6" t="s">
        <v>9</v>
      </c>
      <c r="I4" s="2"/>
      <c r="J4" s="2"/>
      <c r="K4" s="2"/>
      <c r="L4" s="2"/>
    </row>
    <row r="5" spans="1:13" s="1" customFormat="1">
      <c r="C5" s="2"/>
      <c r="D5" s="2"/>
      <c r="E5" s="2"/>
      <c r="F5" s="6" t="s">
        <v>0</v>
      </c>
      <c r="G5" s="7" t="s">
        <v>10</v>
      </c>
      <c r="H5" s="6" t="s">
        <v>11</v>
      </c>
      <c r="I5" s="2"/>
      <c r="J5" s="2"/>
      <c r="K5" s="2"/>
      <c r="L5" s="2"/>
    </row>
    <row r="6" spans="1:13" s="1" customFormat="1">
      <c r="C6" s="8" t="s">
        <v>12</v>
      </c>
      <c r="D6" s="9"/>
      <c r="E6" s="10" t="str">
        <f>[1]Info!$B$2</f>
        <v>509</v>
      </c>
      <c r="F6" s="6" t="s">
        <v>13</v>
      </c>
      <c r="G6" s="7" t="s">
        <v>10</v>
      </c>
      <c r="H6" s="6" t="s">
        <v>11</v>
      </c>
      <c r="I6" s="2"/>
      <c r="J6" s="2"/>
      <c r="K6" s="2"/>
      <c r="L6" s="2"/>
    </row>
    <row r="7" spans="1:13" s="1" customFormat="1">
      <c r="C7" s="8" t="s">
        <v>14</v>
      </c>
      <c r="D7" s="9"/>
      <c r="E7" s="11" t="s">
        <v>15</v>
      </c>
      <c r="F7" s="2"/>
      <c r="G7" s="2"/>
      <c r="H7" s="2"/>
      <c r="I7" s="2"/>
      <c r="J7" s="2"/>
      <c r="K7" s="2"/>
      <c r="L7" s="2"/>
    </row>
    <row r="8" spans="1:13" s="1" customFormat="1">
      <c r="C8" s="8" t="s">
        <v>16</v>
      </c>
      <c r="D8" s="9"/>
      <c r="E8" s="10" t="str">
        <f>[1]Info!$B$3</f>
        <v>2020</v>
      </c>
      <c r="F8" s="2"/>
      <c r="G8" s="2"/>
      <c r="H8" s="2"/>
      <c r="I8" s="2"/>
      <c r="J8" s="2"/>
      <c r="K8" s="2"/>
      <c r="L8" s="2"/>
    </row>
    <row r="9" spans="1:13" s="1" customFormat="1">
      <c r="C9" s="8" t="s">
        <v>17</v>
      </c>
      <c r="D9" s="9"/>
      <c r="E9" s="10" t="str">
        <f>IF(E2="CONSUNTIVO",E2,MID(E2,2,1))</f>
        <v>4</v>
      </c>
      <c r="F9" s="2"/>
      <c r="G9" s="2"/>
      <c r="H9" s="2"/>
      <c r="I9" s="2"/>
      <c r="J9" s="2"/>
      <c r="K9" s="2"/>
      <c r="L9" s="2"/>
    </row>
    <row r="10" spans="1:13" s="12" customFormat="1" ht="51">
      <c r="C10" s="13"/>
      <c r="D10" s="14" t="s">
        <v>18</v>
      </c>
      <c r="E10" s="15" t="s">
        <v>19</v>
      </c>
      <c r="F10" s="15" t="s">
        <v>20</v>
      </c>
      <c r="G10" s="15" t="s">
        <v>21</v>
      </c>
      <c r="H10" s="15" t="s">
        <v>22</v>
      </c>
      <c r="I10" s="15" t="s">
        <v>23</v>
      </c>
      <c r="J10" s="15" t="s">
        <v>24</v>
      </c>
      <c r="K10" s="15" t="s">
        <v>25</v>
      </c>
      <c r="L10" s="15" t="s">
        <v>26</v>
      </c>
    </row>
    <row r="11" spans="1:13" s="1" customFormat="1">
      <c r="A11" s="1" t="str">
        <f>[1]Info!$B$3&amp;MID(VLOOKUP($E$2,$F$2:$G$6,2,0),4,2)</f>
        <v>202012</v>
      </c>
      <c r="B11" s="1" t="s">
        <v>27</v>
      </c>
      <c r="C11" s="16" t="s">
        <v>28</v>
      </c>
      <c r="D11" s="17"/>
      <c r="E11" s="17">
        <f t="shared" ref="E11:E20" si="0">SUM(F11:L11)</f>
        <v>1575388.79</v>
      </c>
      <c r="F11" s="17">
        <f>F12+F15+F16+F17+F18+F19+F20</f>
        <v>463332.75999999995</v>
      </c>
      <c r="G11" s="17">
        <f t="shared" ref="G11:L11" si="1">G12+G15+G16+G17+G18+G19+G20</f>
        <v>195429.69000000003</v>
      </c>
      <c r="H11" s="17">
        <f t="shared" si="1"/>
        <v>142780.60999999999</v>
      </c>
      <c r="I11" s="17">
        <f t="shared" si="1"/>
        <v>138249.28</v>
      </c>
      <c r="J11" s="17">
        <f t="shared" si="1"/>
        <v>140651.96000000002</v>
      </c>
      <c r="K11" s="17">
        <f t="shared" si="1"/>
        <v>369575.0400000001</v>
      </c>
      <c r="L11" s="17">
        <f t="shared" si="1"/>
        <v>125369.44999999998</v>
      </c>
    </row>
    <row r="12" spans="1:13" s="1" customFormat="1">
      <c r="A12" s="1" t="str">
        <f>[1]Info!$B$3&amp;MID(VLOOKUP($E$2,$F$2:$G$6,2,0),4,2)</f>
        <v>202012</v>
      </c>
      <c r="B12" s="1" t="s">
        <v>29</v>
      </c>
      <c r="C12" s="18" t="s">
        <v>30</v>
      </c>
      <c r="D12" s="17"/>
      <c r="E12" s="17">
        <f t="shared" si="0"/>
        <v>0</v>
      </c>
      <c r="F12" s="17">
        <f t="shared" ref="F12:L12" si="2">F13+F14</f>
        <v>0</v>
      </c>
      <c r="G12" s="17">
        <f t="shared" si="2"/>
        <v>0</v>
      </c>
      <c r="H12" s="17">
        <f t="shared" si="2"/>
        <v>0</v>
      </c>
      <c r="I12" s="17">
        <f t="shared" si="2"/>
        <v>0</v>
      </c>
      <c r="J12" s="17">
        <f t="shared" si="2"/>
        <v>0</v>
      </c>
      <c r="K12" s="17">
        <f t="shared" si="2"/>
        <v>0</v>
      </c>
      <c r="L12" s="17">
        <f t="shared" si="2"/>
        <v>0</v>
      </c>
    </row>
    <row r="13" spans="1:13">
      <c r="A13" s="1" t="str">
        <f>[1]Info!$B$3&amp;MID(VLOOKUP($E$2,$F$2:$G$6,2,0),4,2)</f>
        <v>202012</v>
      </c>
      <c r="B13" s="1" t="s">
        <v>31</v>
      </c>
      <c r="C13" s="19" t="s">
        <v>32</v>
      </c>
      <c r="D13" s="17"/>
      <c r="E13" s="20">
        <f t="shared" si="0"/>
        <v>0</v>
      </c>
      <c r="F13" s="21">
        <v>0</v>
      </c>
      <c r="G13" s="21">
        <v>0</v>
      </c>
      <c r="H13" s="21">
        <v>0</v>
      </c>
      <c r="I13" s="21">
        <v>0</v>
      </c>
      <c r="J13" s="21">
        <v>0</v>
      </c>
      <c r="K13" s="21">
        <v>0</v>
      </c>
      <c r="L13" s="21">
        <v>0</v>
      </c>
      <c r="M13" s="22">
        <v>1</v>
      </c>
    </row>
    <row r="14" spans="1:13">
      <c r="A14" s="1" t="str">
        <f>[1]Info!$B$3&amp;MID(VLOOKUP($E$2,$F$2:$G$6,2,0),4,2)</f>
        <v>202012</v>
      </c>
      <c r="B14" s="1" t="s">
        <v>33</v>
      </c>
      <c r="C14" s="19" t="s">
        <v>34</v>
      </c>
      <c r="D14" s="17"/>
      <c r="E14" s="20">
        <f t="shared" si="0"/>
        <v>0</v>
      </c>
      <c r="F14" s="21">
        <v>0</v>
      </c>
      <c r="G14" s="21">
        <v>0</v>
      </c>
      <c r="H14" s="21">
        <v>0</v>
      </c>
      <c r="I14" s="21">
        <v>0</v>
      </c>
      <c r="J14" s="21">
        <v>0</v>
      </c>
      <c r="K14" s="21">
        <v>0</v>
      </c>
      <c r="L14" s="21">
        <v>0</v>
      </c>
      <c r="M14" s="22">
        <v>1</v>
      </c>
    </row>
    <row r="15" spans="1:13">
      <c r="A15" s="1" t="str">
        <f>[1]Info!$B$3&amp;MID(VLOOKUP($E$2,$F$2:$G$6,2,0),4,2)</f>
        <v>202012</v>
      </c>
      <c r="B15" s="1" t="s">
        <v>35</v>
      </c>
      <c r="C15" s="23" t="s">
        <v>36</v>
      </c>
      <c r="D15" s="17"/>
      <c r="E15" s="20">
        <f t="shared" si="0"/>
        <v>0</v>
      </c>
      <c r="F15" s="21">
        <v>0</v>
      </c>
      <c r="G15" s="21">
        <v>0</v>
      </c>
      <c r="H15" s="21">
        <v>0</v>
      </c>
      <c r="I15" s="21">
        <v>0</v>
      </c>
      <c r="J15" s="21">
        <v>0</v>
      </c>
      <c r="K15" s="21">
        <v>0</v>
      </c>
      <c r="L15" s="21">
        <v>0</v>
      </c>
      <c r="M15" s="22">
        <v>1</v>
      </c>
    </row>
    <row r="16" spans="1:13">
      <c r="A16" s="1" t="str">
        <f>[1]Info!$B$3&amp;MID(VLOOKUP($E$2,$F$2:$G$6,2,0),4,2)</f>
        <v>202012</v>
      </c>
      <c r="B16" s="1" t="s">
        <v>37</v>
      </c>
      <c r="C16" s="23" t="s">
        <v>38</v>
      </c>
      <c r="D16" s="17"/>
      <c r="E16" s="20">
        <f t="shared" si="0"/>
        <v>0</v>
      </c>
      <c r="F16" s="21">
        <v>0</v>
      </c>
      <c r="G16" s="21">
        <v>0</v>
      </c>
      <c r="H16" s="21">
        <v>0</v>
      </c>
      <c r="I16" s="21">
        <v>0</v>
      </c>
      <c r="J16" s="21">
        <v>0</v>
      </c>
      <c r="K16" s="21">
        <v>0</v>
      </c>
      <c r="L16" s="21">
        <v>0</v>
      </c>
      <c r="M16" s="22">
        <v>1</v>
      </c>
    </row>
    <row r="17" spans="1:13">
      <c r="A17" s="1" t="str">
        <f>[1]Info!$B$3&amp;MID(VLOOKUP($E$2,$F$2:$G$6,2,0),4,2)</f>
        <v>202012</v>
      </c>
      <c r="B17" s="1" t="s">
        <v>39</v>
      </c>
      <c r="C17" s="23" t="s">
        <v>40</v>
      </c>
      <c r="D17" s="17"/>
      <c r="E17" s="20">
        <f t="shared" si="0"/>
        <v>0</v>
      </c>
      <c r="F17" s="21">
        <v>0</v>
      </c>
      <c r="G17" s="21">
        <v>0</v>
      </c>
      <c r="H17" s="21">
        <v>0</v>
      </c>
      <c r="I17" s="21">
        <v>0</v>
      </c>
      <c r="J17" s="21">
        <v>0</v>
      </c>
      <c r="K17" s="21">
        <v>0</v>
      </c>
      <c r="L17" s="21">
        <v>0</v>
      </c>
      <c r="M17" s="22">
        <v>1</v>
      </c>
    </row>
    <row r="18" spans="1:13">
      <c r="A18" s="1" t="str">
        <f>[1]Info!$B$3&amp;MID(VLOOKUP($E$2,$F$2:$G$6,2,0),4,2)</f>
        <v>202012</v>
      </c>
      <c r="B18" s="1" t="s">
        <v>41</v>
      </c>
      <c r="C18" s="23" t="s">
        <v>42</v>
      </c>
      <c r="D18" s="17"/>
      <c r="E18" s="20">
        <f t="shared" si="0"/>
        <v>780438.90000000014</v>
      </c>
      <c r="F18" s="21">
        <v>144077.08999999997</v>
      </c>
      <c r="G18" s="21">
        <v>120015.11</v>
      </c>
      <c r="H18" s="21">
        <v>62639.83</v>
      </c>
      <c r="I18" s="21">
        <v>67998.600000000006</v>
      </c>
      <c r="J18" s="21">
        <v>88370.040000000008</v>
      </c>
      <c r="K18" s="21">
        <v>242926.75000000006</v>
      </c>
      <c r="L18" s="21">
        <v>54411.48</v>
      </c>
      <c r="M18" s="22">
        <v>1</v>
      </c>
    </row>
    <row r="19" spans="1:13">
      <c r="A19" s="1" t="str">
        <f>[1]Info!$B$3&amp;MID(VLOOKUP($E$2,$F$2:$G$6,2,0),4,2)</f>
        <v>202012</v>
      </c>
      <c r="B19" s="1" t="s">
        <v>43</v>
      </c>
      <c r="C19" s="23" t="s">
        <v>44</v>
      </c>
      <c r="D19" s="17"/>
      <c r="E19" s="20">
        <f t="shared" si="0"/>
        <v>640912.07000000007</v>
      </c>
      <c r="F19" s="21">
        <v>264882.99</v>
      </c>
      <c r="G19" s="21">
        <v>68764.580000000031</v>
      </c>
      <c r="H19" s="21">
        <v>74711.98000000001</v>
      </c>
      <c r="I19" s="21">
        <v>60357.159999999996</v>
      </c>
      <c r="J19" s="21">
        <v>24249.79</v>
      </c>
      <c r="K19" s="21">
        <v>77185.780000000013</v>
      </c>
      <c r="L19" s="21">
        <v>70759.789999999994</v>
      </c>
      <c r="M19" s="22">
        <v>1</v>
      </c>
    </row>
    <row r="20" spans="1:13">
      <c r="A20" s="1" t="str">
        <f>[1]Info!$B$3&amp;MID(VLOOKUP($E$2,$F$2:$G$6,2,0),4,2)</f>
        <v>202012</v>
      </c>
      <c r="B20" s="1" t="s">
        <v>45</v>
      </c>
      <c r="C20" s="23" t="s">
        <v>46</v>
      </c>
      <c r="D20" s="17"/>
      <c r="E20" s="20">
        <f t="shared" si="0"/>
        <v>154037.82</v>
      </c>
      <c r="F20" s="21">
        <v>54372.68</v>
      </c>
      <c r="G20" s="21">
        <v>6650</v>
      </c>
      <c r="H20" s="21">
        <v>5428.8</v>
      </c>
      <c r="I20" s="21">
        <v>9893.52</v>
      </c>
      <c r="J20" s="21">
        <v>28032.13</v>
      </c>
      <c r="K20" s="21">
        <v>49462.510000000009</v>
      </c>
      <c r="L20" s="21">
        <v>198.18000000000029</v>
      </c>
      <c r="M20" s="22">
        <v>1</v>
      </c>
    </row>
    <row r="21" spans="1:13" s="24" customFormat="1">
      <c r="C21" s="25"/>
      <c r="D21" s="25"/>
      <c r="E21" s="25"/>
      <c r="F21" s="25"/>
      <c r="G21" s="25"/>
      <c r="H21" s="25"/>
      <c r="I21" s="25"/>
      <c r="J21" s="25"/>
      <c r="K21" s="25"/>
      <c r="L21" s="25"/>
    </row>
    <row r="22" spans="1:13" s="1" customFormat="1">
      <c r="C22" s="2"/>
      <c r="D22" s="2"/>
      <c r="E22" s="2"/>
      <c r="F22" s="2"/>
      <c r="G22" s="2"/>
      <c r="H22" s="2"/>
      <c r="I22" s="2"/>
      <c r="J22" s="2"/>
      <c r="K22" s="2"/>
      <c r="L22" s="2"/>
    </row>
    <row r="23" spans="1:13" s="1" customFormat="1" ht="15.75">
      <c r="C23" s="26" t="s">
        <v>47</v>
      </c>
      <c r="D23" s="27"/>
      <c r="E23" s="28"/>
      <c r="F23" s="2"/>
      <c r="G23" s="2"/>
      <c r="H23" s="2"/>
      <c r="I23" s="36" t="s">
        <v>51</v>
      </c>
      <c r="J23" s="35">
        <v>372</v>
      </c>
      <c r="K23" s="2"/>
      <c r="L23" s="2"/>
    </row>
    <row r="24" spans="1:13" s="1" customFormat="1" ht="15.75">
      <c r="C24" s="29" t="s">
        <v>48</v>
      </c>
      <c r="D24" s="30"/>
      <c r="E24" s="30"/>
      <c r="F24" s="30"/>
      <c r="G24" s="30"/>
      <c r="H24" s="30"/>
      <c r="I24" s="30"/>
      <c r="J24" s="30"/>
      <c r="K24" s="2"/>
      <c r="L24" s="2"/>
    </row>
    <row r="25" spans="1:13" s="1" customFormat="1" ht="15">
      <c r="C25" s="31" t="s">
        <v>49</v>
      </c>
      <c r="D25" s="32"/>
      <c r="E25" s="32"/>
      <c r="F25" s="32"/>
      <c r="G25" s="32"/>
      <c r="H25" s="32"/>
      <c r="I25" s="32"/>
      <c r="J25" s="2"/>
      <c r="K25" s="2"/>
      <c r="L25" s="2"/>
    </row>
    <row r="26" spans="1:13" s="1" customFormat="1" ht="15">
      <c r="C26" s="33" t="s">
        <v>50</v>
      </c>
      <c r="D26" s="30"/>
      <c r="E26" s="30"/>
      <c r="F26" s="30"/>
      <c r="G26" s="2"/>
      <c r="H26" s="2"/>
      <c r="I26" s="2"/>
      <c r="J26" s="2"/>
      <c r="K26" s="2"/>
      <c r="L26" s="2"/>
    </row>
    <row r="27" spans="1:13" s="1" customFormat="1">
      <c r="C27" s="2"/>
      <c r="D27" s="2"/>
      <c r="E27" s="2"/>
      <c r="F27" s="2"/>
      <c r="G27" s="2"/>
      <c r="H27" s="2"/>
      <c r="I27" s="2"/>
      <c r="J27" s="2"/>
      <c r="K27" s="2"/>
      <c r="L27" s="2"/>
    </row>
    <row r="28" spans="1:13" s="1" customFormat="1">
      <c r="C28" s="2"/>
      <c r="D28" s="2"/>
      <c r="E28" s="2"/>
      <c r="F28" s="2"/>
      <c r="G28" s="2"/>
      <c r="H28" s="2"/>
      <c r="I28" s="2"/>
      <c r="J28" s="2"/>
      <c r="K28" s="2"/>
      <c r="L28" s="2"/>
    </row>
    <row r="29" spans="1:13" s="1" customFormat="1">
      <c r="C29" s="2"/>
      <c r="D29" s="2"/>
      <c r="E29" s="2"/>
      <c r="F29" s="2"/>
      <c r="G29" s="2"/>
      <c r="H29" s="2"/>
      <c r="I29" s="2"/>
      <c r="J29" s="2"/>
      <c r="K29" s="2"/>
      <c r="L29" s="2"/>
    </row>
    <row r="30" spans="1:13" s="1" customFormat="1">
      <c r="C30" s="2"/>
      <c r="D30" s="2"/>
      <c r="E30" s="2"/>
      <c r="F30" s="2"/>
      <c r="G30" s="2"/>
      <c r="H30" s="2"/>
      <c r="I30" s="2"/>
      <c r="J30" s="2"/>
      <c r="K30" s="2"/>
      <c r="L30" s="2"/>
    </row>
  </sheetData>
  <dataValidations count="1">
    <dataValidation type="list" allowBlank="1" showInputMessage="1" showErrorMessage="1" sqref="E2 JA2 SW2 ACS2 AMO2 AWK2 BGG2 BQC2 BZY2 CJU2 CTQ2 DDM2 DNI2 DXE2 EHA2 EQW2 FAS2 FKO2 FUK2 GEG2 GOC2 GXY2 HHU2 HRQ2 IBM2 ILI2 IVE2 JFA2 JOW2 JYS2 KIO2 KSK2 LCG2 LMC2 LVY2 MFU2 MPQ2 MZM2 NJI2 NTE2 ODA2 OMW2 OWS2 PGO2 PQK2 QAG2 QKC2 QTY2 RDU2 RNQ2 RXM2 SHI2 SRE2 TBA2 TKW2 TUS2 UEO2 UOK2 UYG2 VIC2 VRY2 WBU2 WLQ2 WVM2 E65538 JA65538 SW65538 ACS65538 AMO65538 AWK65538 BGG65538 BQC65538 BZY65538 CJU65538 CTQ65538 DDM65538 DNI65538 DXE65538 EHA65538 EQW65538 FAS65538 FKO65538 FUK65538 GEG65538 GOC65538 GXY65538 HHU65538 HRQ65538 IBM65538 ILI65538 IVE65538 JFA65538 JOW65538 JYS65538 KIO65538 KSK65538 LCG65538 LMC65538 LVY65538 MFU65538 MPQ65538 MZM65538 NJI65538 NTE65538 ODA65538 OMW65538 OWS65538 PGO65538 PQK65538 QAG65538 QKC65538 QTY65538 RDU65538 RNQ65538 RXM65538 SHI65538 SRE65538 TBA65538 TKW65538 TUS65538 UEO65538 UOK65538 UYG65538 VIC65538 VRY65538 WBU65538 WLQ65538 WVM65538 E131074 JA131074 SW131074 ACS131074 AMO131074 AWK131074 BGG131074 BQC131074 BZY131074 CJU131074 CTQ131074 DDM131074 DNI131074 DXE131074 EHA131074 EQW131074 FAS131074 FKO131074 FUK131074 GEG131074 GOC131074 GXY131074 HHU131074 HRQ131074 IBM131074 ILI131074 IVE131074 JFA131074 JOW131074 JYS131074 KIO131074 KSK131074 LCG131074 LMC131074 LVY131074 MFU131074 MPQ131074 MZM131074 NJI131074 NTE131074 ODA131074 OMW131074 OWS131074 PGO131074 PQK131074 QAG131074 QKC131074 QTY131074 RDU131074 RNQ131074 RXM131074 SHI131074 SRE131074 TBA131074 TKW131074 TUS131074 UEO131074 UOK131074 UYG131074 VIC131074 VRY131074 WBU131074 WLQ131074 WVM131074 E196610 JA196610 SW196610 ACS196610 AMO196610 AWK196610 BGG196610 BQC196610 BZY196610 CJU196610 CTQ196610 DDM196610 DNI196610 DXE196610 EHA196610 EQW196610 FAS196610 FKO196610 FUK196610 GEG196610 GOC196610 GXY196610 HHU196610 HRQ196610 IBM196610 ILI196610 IVE196610 JFA196610 JOW196610 JYS196610 KIO196610 KSK196610 LCG196610 LMC196610 LVY196610 MFU196610 MPQ196610 MZM196610 NJI196610 NTE196610 ODA196610 OMW196610 OWS196610 PGO196610 PQK196610 QAG196610 QKC196610 QTY196610 RDU196610 RNQ196610 RXM196610 SHI196610 SRE196610 TBA196610 TKW196610 TUS196610 UEO196610 UOK196610 UYG196610 VIC196610 VRY196610 WBU196610 WLQ196610 WVM196610 E262146 JA262146 SW262146 ACS262146 AMO262146 AWK262146 BGG262146 BQC262146 BZY262146 CJU262146 CTQ262146 DDM262146 DNI262146 DXE262146 EHA262146 EQW262146 FAS262146 FKO262146 FUK262146 GEG262146 GOC262146 GXY262146 HHU262146 HRQ262146 IBM262146 ILI262146 IVE262146 JFA262146 JOW262146 JYS262146 KIO262146 KSK262146 LCG262146 LMC262146 LVY262146 MFU262146 MPQ262146 MZM262146 NJI262146 NTE262146 ODA262146 OMW262146 OWS262146 PGO262146 PQK262146 QAG262146 QKC262146 QTY262146 RDU262146 RNQ262146 RXM262146 SHI262146 SRE262146 TBA262146 TKW262146 TUS262146 UEO262146 UOK262146 UYG262146 VIC262146 VRY262146 WBU262146 WLQ262146 WVM262146 E327682 JA327682 SW327682 ACS327682 AMO327682 AWK327682 BGG327682 BQC327682 BZY327682 CJU327682 CTQ327682 DDM327682 DNI327682 DXE327682 EHA327682 EQW327682 FAS327682 FKO327682 FUK327682 GEG327682 GOC327682 GXY327682 HHU327682 HRQ327682 IBM327682 ILI327682 IVE327682 JFA327682 JOW327682 JYS327682 KIO327682 KSK327682 LCG327682 LMC327682 LVY327682 MFU327682 MPQ327682 MZM327682 NJI327682 NTE327682 ODA327682 OMW327682 OWS327682 PGO327682 PQK327682 QAG327682 QKC327682 QTY327682 RDU327682 RNQ327682 RXM327682 SHI327682 SRE327682 TBA327682 TKW327682 TUS327682 UEO327682 UOK327682 UYG327682 VIC327682 VRY327682 WBU327682 WLQ327682 WVM327682 E393218 JA393218 SW393218 ACS393218 AMO393218 AWK393218 BGG393218 BQC393218 BZY393218 CJU393218 CTQ393218 DDM393218 DNI393218 DXE393218 EHA393218 EQW393218 FAS393218 FKO393218 FUK393218 GEG393218 GOC393218 GXY393218 HHU393218 HRQ393218 IBM393218 ILI393218 IVE393218 JFA393218 JOW393218 JYS393218 KIO393218 KSK393218 LCG393218 LMC393218 LVY393218 MFU393218 MPQ393218 MZM393218 NJI393218 NTE393218 ODA393218 OMW393218 OWS393218 PGO393218 PQK393218 QAG393218 QKC393218 QTY393218 RDU393218 RNQ393218 RXM393218 SHI393218 SRE393218 TBA393218 TKW393218 TUS393218 UEO393218 UOK393218 UYG393218 VIC393218 VRY393218 WBU393218 WLQ393218 WVM393218 E458754 JA458754 SW458754 ACS458754 AMO458754 AWK458754 BGG458754 BQC458754 BZY458754 CJU458754 CTQ458754 DDM458754 DNI458754 DXE458754 EHA458754 EQW458754 FAS458754 FKO458754 FUK458754 GEG458754 GOC458754 GXY458754 HHU458754 HRQ458754 IBM458754 ILI458754 IVE458754 JFA458754 JOW458754 JYS458754 KIO458754 KSK458754 LCG458754 LMC458754 LVY458754 MFU458754 MPQ458754 MZM458754 NJI458754 NTE458754 ODA458754 OMW458754 OWS458754 PGO458754 PQK458754 QAG458754 QKC458754 QTY458754 RDU458754 RNQ458754 RXM458754 SHI458754 SRE458754 TBA458754 TKW458754 TUS458754 UEO458754 UOK458754 UYG458754 VIC458754 VRY458754 WBU458754 WLQ458754 WVM458754 E524290 JA524290 SW524290 ACS524290 AMO524290 AWK524290 BGG524290 BQC524290 BZY524290 CJU524290 CTQ524290 DDM524290 DNI524290 DXE524290 EHA524290 EQW524290 FAS524290 FKO524290 FUK524290 GEG524290 GOC524290 GXY524290 HHU524290 HRQ524290 IBM524290 ILI524290 IVE524290 JFA524290 JOW524290 JYS524290 KIO524290 KSK524290 LCG524290 LMC524290 LVY524290 MFU524290 MPQ524290 MZM524290 NJI524290 NTE524290 ODA524290 OMW524290 OWS524290 PGO524290 PQK524290 QAG524290 QKC524290 QTY524290 RDU524290 RNQ524290 RXM524290 SHI524290 SRE524290 TBA524290 TKW524290 TUS524290 UEO524290 UOK524290 UYG524290 VIC524290 VRY524290 WBU524290 WLQ524290 WVM524290 E589826 JA589826 SW589826 ACS589826 AMO589826 AWK589826 BGG589826 BQC589826 BZY589826 CJU589826 CTQ589826 DDM589826 DNI589826 DXE589826 EHA589826 EQW589826 FAS589826 FKO589826 FUK589826 GEG589826 GOC589826 GXY589826 HHU589826 HRQ589826 IBM589826 ILI589826 IVE589826 JFA589826 JOW589826 JYS589826 KIO589826 KSK589826 LCG589826 LMC589826 LVY589826 MFU589826 MPQ589826 MZM589826 NJI589826 NTE589826 ODA589826 OMW589826 OWS589826 PGO589826 PQK589826 QAG589826 QKC589826 QTY589826 RDU589826 RNQ589826 RXM589826 SHI589826 SRE589826 TBA589826 TKW589826 TUS589826 UEO589826 UOK589826 UYG589826 VIC589826 VRY589826 WBU589826 WLQ589826 WVM589826 E655362 JA655362 SW655362 ACS655362 AMO655362 AWK655362 BGG655362 BQC655362 BZY655362 CJU655362 CTQ655362 DDM655362 DNI655362 DXE655362 EHA655362 EQW655362 FAS655362 FKO655362 FUK655362 GEG655362 GOC655362 GXY655362 HHU655362 HRQ655362 IBM655362 ILI655362 IVE655362 JFA655362 JOW655362 JYS655362 KIO655362 KSK655362 LCG655362 LMC655362 LVY655362 MFU655362 MPQ655362 MZM655362 NJI655362 NTE655362 ODA655362 OMW655362 OWS655362 PGO655362 PQK655362 QAG655362 QKC655362 QTY655362 RDU655362 RNQ655362 RXM655362 SHI655362 SRE655362 TBA655362 TKW655362 TUS655362 UEO655362 UOK655362 UYG655362 VIC655362 VRY655362 WBU655362 WLQ655362 WVM655362 E720898 JA720898 SW720898 ACS720898 AMO720898 AWK720898 BGG720898 BQC720898 BZY720898 CJU720898 CTQ720898 DDM720898 DNI720898 DXE720898 EHA720898 EQW720898 FAS720898 FKO720898 FUK720898 GEG720898 GOC720898 GXY720898 HHU720898 HRQ720898 IBM720898 ILI720898 IVE720898 JFA720898 JOW720898 JYS720898 KIO720898 KSK720898 LCG720898 LMC720898 LVY720898 MFU720898 MPQ720898 MZM720898 NJI720898 NTE720898 ODA720898 OMW720898 OWS720898 PGO720898 PQK720898 QAG720898 QKC720898 QTY720898 RDU720898 RNQ720898 RXM720898 SHI720898 SRE720898 TBA720898 TKW720898 TUS720898 UEO720898 UOK720898 UYG720898 VIC720898 VRY720898 WBU720898 WLQ720898 WVM720898 E786434 JA786434 SW786434 ACS786434 AMO786434 AWK786434 BGG786434 BQC786434 BZY786434 CJU786434 CTQ786434 DDM786434 DNI786434 DXE786434 EHA786434 EQW786434 FAS786434 FKO786434 FUK786434 GEG786434 GOC786434 GXY786434 HHU786434 HRQ786434 IBM786434 ILI786434 IVE786434 JFA786434 JOW786434 JYS786434 KIO786434 KSK786434 LCG786434 LMC786434 LVY786434 MFU786434 MPQ786434 MZM786434 NJI786434 NTE786434 ODA786434 OMW786434 OWS786434 PGO786434 PQK786434 QAG786434 QKC786434 QTY786434 RDU786434 RNQ786434 RXM786434 SHI786434 SRE786434 TBA786434 TKW786434 TUS786434 UEO786434 UOK786434 UYG786434 VIC786434 VRY786434 WBU786434 WLQ786434 WVM786434 E851970 JA851970 SW851970 ACS851970 AMO851970 AWK851970 BGG851970 BQC851970 BZY851970 CJU851970 CTQ851970 DDM851970 DNI851970 DXE851970 EHA851970 EQW851970 FAS851970 FKO851970 FUK851970 GEG851970 GOC851970 GXY851970 HHU851970 HRQ851970 IBM851970 ILI851970 IVE851970 JFA851970 JOW851970 JYS851970 KIO851970 KSK851970 LCG851970 LMC851970 LVY851970 MFU851970 MPQ851970 MZM851970 NJI851970 NTE851970 ODA851970 OMW851970 OWS851970 PGO851970 PQK851970 QAG851970 QKC851970 QTY851970 RDU851970 RNQ851970 RXM851970 SHI851970 SRE851970 TBA851970 TKW851970 TUS851970 UEO851970 UOK851970 UYG851970 VIC851970 VRY851970 WBU851970 WLQ851970 WVM851970 E917506 JA917506 SW917506 ACS917506 AMO917506 AWK917506 BGG917506 BQC917506 BZY917506 CJU917506 CTQ917506 DDM917506 DNI917506 DXE917506 EHA917506 EQW917506 FAS917506 FKO917506 FUK917506 GEG917506 GOC917506 GXY917506 HHU917506 HRQ917506 IBM917506 ILI917506 IVE917506 JFA917506 JOW917506 JYS917506 KIO917506 KSK917506 LCG917506 LMC917506 LVY917506 MFU917506 MPQ917506 MZM917506 NJI917506 NTE917506 ODA917506 OMW917506 OWS917506 PGO917506 PQK917506 QAG917506 QKC917506 QTY917506 RDU917506 RNQ917506 RXM917506 SHI917506 SRE917506 TBA917506 TKW917506 TUS917506 UEO917506 UOK917506 UYG917506 VIC917506 VRY917506 WBU917506 WLQ917506 WVM917506 E983042 JA983042 SW983042 ACS983042 AMO983042 AWK983042 BGG983042 BQC983042 BZY983042 CJU983042 CTQ983042 DDM983042 DNI983042 DXE983042 EHA983042 EQW983042 FAS983042 FKO983042 FUK983042 GEG983042 GOC983042 GXY983042 HHU983042 HRQ983042 IBM983042 ILI983042 IVE983042 JFA983042 JOW983042 JYS983042 KIO983042 KSK983042 LCG983042 LMC983042 LVY983042 MFU983042 MPQ983042 MZM983042 NJI983042 NTE983042 ODA983042 OMW983042 OWS983042 PGO983042 PQK983042 QAG983042 QKC983042 QTY983042 RDU983042 RNQ983042 RXM983042 SHI983042 SRE983042 TBA983042 TKW983042 TUS983042 UEO983042 UOK983042 UYG983042 VIC983042 VRY983042 WBU983042 WLQ983042 WVM983042">
      <formula1>TRIMESTREFORM</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eederle</dc:creator>
  <cp:lastModifiedBy>eederle</cp:lastModifiedBy>
  <dcterms:created xsi:type="dcterms:W3CDTF">2021-02-18T12:06:53Z</dcterms:created>
  <dcterms:modified xsi:type="dcterms:W3CDTF">2021-02-18T12:17:55Z</dcterms:modified>
</cp:coreProperties>
</file>